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390" windowWidth="11100" windowHeight="5265"/>
  </bookViews>
  <sheets>
    <sheet name="Πινακας 6" sheetId="2" r:id="rId1"/>
  </sheets>
  <definedNames>
    <definedName name="_xlnm.Print_Area" localSheetId="0">'Πινακας 6'!$A$1:$I$50</definedName>
  </definedNames>
  <calcPr calcId="125725"/>
</workbook>
</file>

<file path=xl/calcChain.xml><?xml version="1.0" encoding="utf-8"?>
<calcChain xmlns="http://schemas.openxmlformats.org/spreadsheetml/2006/main">
  <c r="E12" i="2"/>
  <c r="G8" l="1"/>
  <c r="H8" s="1"/>
  <c r="G9"/>
  <c r="H9" s="1"/>
  <c r="G10"/>
  <c r="H10" s="1"/>
  <c r="G11"/>
  <c r="H11" s="1"/>
  <c r="G7"/>
  <c r="G12" l="1"/>
  <c r="G14" s="1"/>
  <c r="H7"/>
  <c r="C12"/>
  <c r="C14" s="1"/>
  <c r="E14"/>
  <c r="H14" l="1"/>
  <c r="F12"/>
  <c r="D12"/>
  <c r="H12"/>
  <c r="F11"/>
  <c r="F9"/>
  <c r="AG8" s="1"/>
  <c r="F7"/>
  <c r="F10"/>
  <c r="AG9" s="1"/>
  <c r="F8"/>
  <c r="D9"/>
  <c r="AF8" s="1"/>
  <c r="D10"/>
  <c r="D8"/>
  <c r="AF7" s="1"/>
  <c r="D14"/>
  <c r="D11"/>
  <c r="AF10" s="1"/>
  <c r="D7"/>
  <c r="AG10"/>
  <c r="AF6"/>
  <c r="AH6"/>
  <c r="AG7"/>
  <c r="AH7"/>
  <c r="AH8"/>
  <c r="AF9"/>
  <c r="AH9"/>
  <c r="AH10"/>
  <c r="AG15"/>
  <c r="AH15"/>
  <c r="AG6" l="1"/>
  <c r="AI15"/>
  <c r="AJ15" s="1"/>
</calcChain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<sst xmlns="http://schemas.openxmlformats.org/spreadsheetml/2006/main" count="24" uniqueCount="20">
  <si>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</si>
  <si>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</si>
  <si>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</si>
  <si>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</si>
  <si>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</si>
  <si>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</si>
  <si>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</si>
  <si>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</si>
  <si>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</si>
  <si>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</si>
  <si>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</si>
  <si>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</si>
  <si>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</si>
  <si>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161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</si>
  <si>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</si>
  <si>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</si>
  <si>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</si>
  <si>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</si>
  <si>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ΤΟΝ ΙΟΥΝΙΟ ΤΟΥ 2013 ΚΑΙ 2014 </t>
  </si>
  <si>
    <t>ΙΟΥΝΙΟΣ</t>
  </si>
</sst>
</file>

<file path=xl/styles.xml><?xml version="1.0" encoding="utf-8"?>
<styleSheet xmlns="http://schemas.openxmlformats.org/spreadsheetml/2006/main">
  <numFmts count="1">
    <numFmt numFmtId="164" formatCode="0.0%"/>
  </numFmts>
  <fonts count="28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Greek"/>
      <family val="2"/>
      <charset val="161"/>
    </font>
    <font>
      <sz val="11"/>
      <name val="Arial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6" applyNumberFormat="0" applyAlignment="0" applyProtection="0"/>
    <xf numFmtId="0" fontId="17" fillId="7" borderId="17" applyNumberFormat="0" applyAlignment="0" applyProtection="0"/>
    <xf numFmtId="0" fontId="18" fillId="7" borderId="16" applyNumberFormat="0" applyAlignment="0" applyProtection="0"/>
    <xf numFmtId="0" fontId="19" fillId="0" borderId="18" applyNumberFormat="0" applyFill="0" applyAlignment="0" applyProtection="0"/>
    <xf numFmtId="0" fontId="20" fillId="8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9" fontId="0" fillId="0" borderId="1" xfId="0" applyNumberFormat="1" applyBorder="1"/>
    <xf numFmtId="9" fontId="0" fillId="0" borderId="0" xfId="0" applyNumberFormat="1"/>
    <xf numFmtId="0" fontId="0" fillId="0" borderId="4" xfId="0" applyBorder="1"/>
    <xf numFmtId="0" fontId="0" fillId="0" borderId="5" xfId="0" applyBorder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1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1" fillId="0" borderId="0" xfId="42"/>
    <xf numFmtId="0" fontId="6" fillId="0" borderId="0" xfId="0" applyFont="1" applyBorder="1"/>
    <xf numFmtId="0" fontId="25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26" fillId="0" borderId="12" xfId="0" applyNumberFormat="1" applyFont="1" applyBorder="1"/>
    <xf numFmtId="0" fontId="2" fillId="2" borderId="6" xfId="0" applyFont="1" applyFill="1" applyBorder="1"/>
    <xf numFmtId="3" fontId="26" fillId="2" borderId="8" xfId="0" applyNumberFormat="1" applyFont="1" applyFill="1" applyBorder="1"/>
    <xf numFmtId="0" fontId="3" fillId="0" borderId="1" xfId="0" applyFont="1" applyBorder="1"/>
    <xf numFmtId="3" fontId="3" fillId="0" borderId="2" xfId="0" applyNumberFormat="1" applyFont="1" applyBorder="1"/>
    <xf numFmtId="9" fontId="3" fillId="0" borderId="1" xfId="0" applyNumberFormat="1" applyFont="1" applyBorder="1"/>
    <xf numFmtId="3" fontId="26" fillId="0" borderId="22" xfId="0" applyNumberFormat="1" applyFont="1" applyBorder="1"/>
    <xf numFmtId="164" fontId="3" fillId="0" borderId="1" xfId="0" applyNumberFormat="1" applyFont="1" applyBorder="1"/>
    <xf numFmtId="0" fontId="6" fillId="0" borderId="23" xfId="0" applyFont="1" applyBorder="1"/>
    <xf numFmtId="0" fontId="6" fillId="0" borderId="2" xfId="0" applyFont="1" applyBorder="1"/>
    <xf numFmtId="0" fontId="6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/>
    <xf numFmtId="164" fontId="2" fillId="2" borderId="26" xfId="0" applyNumberFormat="1" applyFont="1" applyFill="1" applyBorder="1"/>
    <xf numFmtId="0" fontId="7" fillId="0" borderId="27" xfId="0" applyFont="1" applyBorder="1"/>
    <xf numFmtId="3" fontId="7" fillId="0" borderId="28" xfId="0" applyNumberFormat="1" applyFont="1" applyBorder="1"/>
    <xf numFmtId="9" fontId="7" fillId="0" borderId="28" xfId="0" applyNumberFormat="1" applyFont="1" applyBorder="1"/>
    <xf numFmtId="164" fontId="7" fillId="0" borderId="29" xfId="0" applyNumberFormat="1" applyFont="1" applyBorder="1"/>
    <xf numFmtId="9" fontId="27" fillId="0" borderId="12" xfId="0" applyNumberFormat="1" applyFont="1" applyBorder="1"/>
    <xf numFmtId="9" fontId="2" fillId="2" borderId="30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2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Ιούνιο </a:t>
            </a:r>
            <a:r>
              <a:rPr lang="el-GR"/>
              <a:t>του 2013 και 2014
</a:t>
            </a:r>
          </a:p>
        </c:rich>
      </c:tx>
      <c:layout>
        <c:manualLayout>
          <c:xMode val="edge"/>
          <c:yMode val="edge"/>
          <c:x val="0.16697588126159554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604"/>
        </c:manualLayout>
      </c:layout>
      <c:barChart>
        <c:barDir val="col"/>
        <c:grouping val="clustered"/>
        <c:ser>
          <c:idx val="0"/>
          <c:order val="0"/>
          <c:tx>
            <c:strRef>
              <c:f>'Πινακας 6'!$AF$5</c:f>
              <c:strCache>
                <c:ptCount val="1"/>
                <c:pt idx="0">
                  <c:v>2013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6'!$AF$6:$AF$10</c:f>
              <c:numCache>
                <c:formatCode>0%</c:formatCode>
                <c:ptCount val="5"/>
                <c:pt idx="0">
                  <c:v>7.0780786548022959E-2</c:v>
                </c:pt>
                <c:pt idx="1">
                  <c:v>0.38503723619913366</c:v>
                </c:pt>
                <c:pt idx="2">
                  <c:v>0.19834410942534622</c:v>
                </c:pt>
                <c:pt idx="3">
                  <c:v>0.20128886328233361</c:v>
                </c:pt>
                <c:pt idx="4">
                  <c:v>0.14454900454516356</c:v>
                </c:pt>
              </c:numCache>
            </c:numRef>
          </c:val>
        </c:ser>
        <c:ser>
          <c:idx val="1"/>
          <c:order val="1"/>
          <c:tx>
            <c:strRef>
              <c:f>'Πινακας 6'!$AG$5</c:f>
              <c:strCache>
                <c:ptCount val="1"/>
                <c:pt idx="0">
                  <c:v>2014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="1" i="0" baseline="0"/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6'!$AG$6:$AG$10</c:f>
              <c:numCache>
                <c:formatCode>0%</c:formatCode>
                <c:ptCount val="5"/>
                <c:pt idx="0">
                  <c:v>0.10132442960489706</c:v>
                </c:pt>
                <c:pt idx="1">
                  <c:v>0.25818586533110738</c:v>
                </c:pt>
                <c:pt idx="2">
                  <c:v>0.17104062326099054</c:v>
                </c:pt>
                <c:pt idx="3">
                  <c:v>0.21511407902058988</c:v>
                </c:pt>
                <c:pt idx="4">
                  <c:v>0.25433500278241511</c:v>
                </c:pt>
              </c:numCache>
            </c:numRef>
          </c:val>
        </c:ser>
        <c:axId val="59239808"/>
        <c:axId val="59683968"/>
      </c:barChart>
      <c:catAx>
        <c:axId val="5923980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83968"/>
        <c:crosses val="autoZero"/>
        <c:auto val="1"/>
        <c:lblAlgn val="ctr"/>
        <c:lblOffset val="100"/>
        <c:tickLblSkip val="1"/>
        <c:tickMarkSkip val="1"/>
      </c:catAx>
      <c:valAx>
        <c:axId val="5968396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2398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διάρκεια - Ιούνιος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rich>
      </c:tx>
      <c:layout>
        <c:manualLayout>
          <c:xMode val="edge"/>
          <c:yMode val="edge"/>
          <c:x val="0.13996316758747807"/>
          <c:y val="3.81679389312977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9843491785752"/>
          <c:y val="0.29508232995539357"/>
          <c:w val="0.87394847866239389"/>
          <c:h val="0.43773783882395861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2508436522466673E-17"/>
                  <c:y val="1.5267175572519127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6'!$G$7:$G$11</c:f>
              <c:numCache>
                <c:formatCode>#,##0</c:formatCode>
                <c:ptCount val="5"/>
                <c:pt idx="0">
                  <c:v>1235</c:v>
                </c:pt>
                <c:pt idx="1">
                  <c:v>-6445</c:v>
                </c:pt>
                <c:pt idx="2">
                  <c:v>-1611</c:v>
                </c:pt>
                <c:pt idx="3">
                  <c:v>231</c:v>
                </c:pt>
                <c:pt idx="4">
                  <c:v>4652</c:v>
                </c:pt>
              </c:numCache>
            </c:numRef>
          </c:val>
        </c:ser>
        <c:axId val="60921728"/>
        <c:axId val="61714432"/>
      </c:barChart>
      <c:catAx>
        <c:axId val="60921728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714432"/>
        <c:crosses val="autoZero"/>
        <c:auto val="1"/>
        <c:lblAlgn val="ctr"/>
        <c:lblOffset val="100"/>
      </c:catAx>
      <c:valAx>
        <c:axId val="6171443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2172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8</xdr:col>
      <xdr:colOff>466725</xdr:colOff>
      <xdr:row>33</xdr:row>
      <xdr:rowOff>104775</xdr:rowOff>
    </xdr:to>
    <xdr:graphicFrame macro="">
      <xdr:nvGraphicFramePr>
        <xdr:cNvPr id="2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8</xdr:col>
      <xdr:colOff>476250</xdr:colOff>
      <xdr:row>49</xdr:row>
      <xdr:rowOff>47625</xdr:rowOff>
    </xdr:to>
    <xdr:graphicFrame macro="">
      <xdr:nvGraphicFramePr>
        <xdr:cNvPr id="22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>
      <selection activeCell="L14" sqref="L14"/>
    </sheetView>
  </sheetViews>
  <sheetFormatPr defaultRowHeight="12.75"/>
  <cols>
    <col min="1" max="1" width="7.42578125" customWidth="1"/>
    <col min="2" max="2" width="17.85546875" customWidth="1"/>
    <col min="3" max="3" width="7" customWidth="1"/>
    <col min="4" max="4" width="6.85546875" customWidth="1"/>
    <col min="5" max="5" width="6.7109375" customWidth="1"/>
    <col min="6" max="6" width="7.85546875" customWidth="1"/>
    <col min="34" max="34" width="18.140625" customWidth="1"/>
    <col min="36" max="36" width="10.5703125" customWidth="1"/>
  </cols>
  <sheetData>
    <row r="1" spans="1:36">
      <c r="B1" s="11" t="s">
        <v>15</v>
      </c>
      <c r="C1" s="11"/>
      <c r="D1" s="11"/>
      <c r="E1" s="11"/>
      <c r="F1" s="11"/>
      <c r="G1" s="11"/>
      <c r="H1" s="1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6" ht="13.5" thickBot="1">
      <c r="A2" s="1"/>
      <c r="B2" s="12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6" ht="13.5" thickBot="1">
      <c r="A3" s="1"/>
      <c r="B3" s="32"/>
      <c r="C3" s="33"/>
      <c r="D3" s="33"/>
      <c r="E3" s="33"/>
      <c r="F3" s="33"/>
      <c r="G3" s="33"/>
      <c r="H3" s="3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6" ht="13.5" thickBot="1">
      <c r="A4" s="15"/>
      <c r="B4" s="20"/>
      <c r="C4" s="46" t="s">
        <v>19</v>
      </c>
      <c r="D4" s="47"/>
      <c r="E4" s="47"/>
      <c r="F4" s="47"/>
      <c r="G4" s="47"/>
      <c r="H4" s="4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3"/>
      <c r="AJ4" s="3"/>
    </row>
    <row r="5" spans="1:36" ht="13.5" thickBot="1">
      <c r="A5" s="15"/>
      <c r="B5" s="4" t="s">
        <v>0</v>
      </c>
      <c r="C5" s="44">
        <v>2013</v>
      </c>
      <c r="D5" s="45"/>
      <c r="E5" s="44">
        <v>2014</v>
      </c>
      <c r="F5" s="45"/>
      <c r="G5" s="44" t="s">
        <v>9</v>
      </c>
      <c r="H5" s="4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E5" s="4"/>
      <c r="AF5">
        <v>2013</v>
      </c>
      <c r="AG5">
        <v>2014</v>
      </c>
    </row>
    <row r="6" spans="1:36" ht="13.5" thickBot="1">
      <c r="A6" s="15"/>
      <c r="B6" s="21"/>
      <c r="C6" s="22" t="s">
        <v>8</v>
      </c>
      <c r="D6" s="23" t="s">
        <v>1</v>
      </c>
      <c r="E6" s="22" t="s">
        <v>8</v>
      </c>
      <c r="F6" s="23" t="s">
        <v>1</v>
      </c>
      <c r="G6" s="22" t="s">
        <v>8</v>
      </c>
      <c r="H6" s="23" t="s"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E6" s="2" t="s">
        <v>14</v>
      </c>
      <c r="AF6" s="5">
        <f>D7</f>
        <v>7.0780786548022959E-2</v>
      </c>
      <c r="AG6" s="6">
        <f t="shared" ref="AG6:AH10" si="0">F7</f>
        <v>0.10132442960489706</v>
      </c>
      <c r="AH6" s="10">
        <f t="shared" si="0"/>
        <v>1235</v>
      </c>
    </row>
    <row r="7" spans="1:36" ht="16.5" thickBot="1">
      <c r="A7" s="15"/>
      <c r="B7" s="35" t="s">
        <v>2</v>
      </c>
      <c r="C7" s="49">
        <v>3317</v>
      </c>
      <c r="D7" s="42">
        <f>C7/C14</f>
        <v>7.0780786548022959E-2</v>
      </c>
      <c r="E7" s="49">
        <v>4552</v>
      </c>
      <c r="F7" s="42">
        <f>E7/E14</f>
        <v>0.10132442960489706</v>
      </c>
      <c r="G7" s="24">
        <f>E7-C7</f>
        <v>1235</v>
      </c>
      <c r="H7" s="36">
        <f>G7/C7</f>
        <v>0.37232438950859209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E7" s="7" t="s">
        <v>13</v>
      </c>
      <c r="AF7" s="5">
        <f>D8</f>
        <v>0.38503723619913366</v>
      </c>
      <c r="AG7" s="6">
        <f t="shared" si="0"/>
        <v>0.25818586533110738</v>
      </c>
      <c r="AH7" s="10">
        <f t="shared" si="0"/>
        <v>-6445</v>
      </c>
    </row>
    <row r="8" spans="1:36" ht="16.5" thickBot="1">
      <c r="A8" s="15"/>
      <c r="B8" s="35" t="s">
        <v>3</v>
      </c>
      <c r="C8" s="49">
        <v>18044</v>
      </c>
      <c r="D8" s="42">
        <f>C8/C14</f>
        <v>0.38503723619913366</v>
      </c>
      <c r="E8" s="49">
        <v>11599</v>
      </c>
      <c r="F8" s="42">
        <f>E8/E14</f>
        <v>0.25818586533110738</v>
      </c>
      <c r="G8" s="24">
        <f t="shared" ref="G8:G11" si="1">E8-C8</f>
        <v>-6445</v>
      </c>
      <c r="H8" s="36">
        <f t="shared" ref="H8:H11" si="2">G8/C8</f>
        <v>-0.35718244291731321</v>
      </c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E8" s="7" t="s">
        <v>12</v>
      </c>
      <c r="AF8" s="5">
        <f>D9</f>
        <v>0.19834410942534622</v>
      </c>
      <c r="AG8" s="6">
        <f t="shared" si="0"/>
        <v>0.17104062326099054</v>
      </c>
      <c r="AH8" s="10">
        <f t="shared" si="0"/>
        <v>-1611</v>
      </c>
    </row>
    <row r="9" spans="1:36" ht="16.5" thickBot="1">
      <c r="A9" s="15"/>
      <c r="B9" s="35" t="s">
        <v>4</v>
      </c>
      <c r="C9" s="49">
        <v>9295</v>
      </c>
      <c r="D9" s="42">
        <f>C9/C14</f>
        <v>0.19834410942534622</v>
      </c>
      <c r="E9" s="49">
        <v>7684</v>
      </c>
      <c r="F9" s="42">
        <f>E9/E14</f>
        <v>0.17104062326099054</v>
      </c>
      <c r="G9" s="24">
        <f t="shared" si="1"/>
        <v>-1611</v>
      </c>
      <c r="H9" s="36">
        <f t="shared" si="2"/>
        <v>-0.1733189887036041</v>
      </c>
      <c r="I9" s="15"/>
      <c r="J9" s="15"/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E9" s="7" t="s">
        <v>11</v>
      </c>
      <c r="AF9" s="5">
        <f>D10</f>
        <v>0.20128886328233361</v>
      </c>
      <c r="AG9" s="6">
        <f t="shared" si="0"/>
        <v>0.21511407902058988</v>
      </c>
      <c r="AH9" s="10">
        <f t="shared" si="0"/>
        <v>231</v>
      </c>
    </row>
    <row r="10" spans="1:36" ht="15.75">
      <c r="A10" s="15"/>
      <c r="B10" s="35" t="s">
        <v>5</v>
      </c>
      <c r="C10" s="49">
        <v>9433</v>
      </c>
      <c r="D10" s="42">
        <f>C10/C14</f>
        <v>0.20128886328233361</v>
      </c>
      <c r="E10" s="49">
        <v>9664</v>
      </c>
      <c r="F10" s="42">
        <f>E10/E14</f>
        <v>0.21511407902058988</v>
      </c>
      <c r="G10" s="24">
        <f t="shared" si="1"/>
        <v>231</v>
      </c>
      <c r="H10" s="36">
        <f t="shared" si="2"/>
        <v>2.4488497826778331E-2</v>
      </c>
      <c r="I10" s="15"/>
      <c r="J10" s="15"/>
      <c r="K10" s="19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"/>
      <c r="AE10" s="8" t="s">
        <v>10</v>
      </c>
      <c r="AF10" s="5">
        <f>D11</f>
        <v>0.14454900454516356</v>
      </c>
      <c r="AG10" s="6">
        <f t="shared" si="0"/>
        <v>0.25433500278241511</v>
      </c>
      <c r="AH10" s="10">
        <f t="shared" si="0"/>
        <v>4652</v>
      </c>
    </row>
    <row r="11" spans="1:36" ht="15.75">
      <c r="A11" s="15"/>
      <c r="B11" s="35" t="s">
        <v>6</v>
      </c>
      <c r="C11" s="49">
        <v>6774</v>
      </c>
      <c r="D11" s="42">
        <f>C11/C14</f>
        <v>0.14454900454516356</v>
      </c>
      <c r="E11" s="49">
        <v>11426</v>
      </c>
      <c r="F11" s="42">
        <f>E11/E14</f>
        <v>0.25433500278241511</v>
      </c>
      <c r="G11" s="24">
        <f t="shared" si="1"/>
        <v>4652</v>
      </c>
      <c r="H11" s="36">
        <f t="shared" si="2"/>
        <v>0.68674343076468847</v>
      </c>
      <c r="I11" s="16"/>
      <c r="J11" s="16"/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0"/>
    </row>
    <row r="12" spans="1:36" ht="16.5" thickBot="1">
      <c r="A12" s="15"/>
      <c r="B12" s="25" t="s">
        <v>16</v>
      </c>
      <c r="C12" s="26">
        <f>SUM(C10,C11)</f>
        <v>16207</v>
      </c>
      <c r="D12" s="43">
        <f>C12/C14</f>
        <v>0.34583786782749715</v>
      </c>
      <c r="E12" s="26">
        <f>SUM(E10,E11)</f>
        <v>21090</v>
      </c>
      <c r="F12" s="43">
        <f>E12/E14</f>
        <v>0.46944908180300499</v>
      </c>
      <c r="G12" s="26">
        <f>SUM(G10,G11)</f>
        <v>4883</v>
      </c>
      <c r="H12" s="37">
        <f t="shared" ref="H12" si="3">G12/C12</f>
        <v>0.30128956623681125</v>
      </c>
      <c r="I12" s="16"/>
      <c r="J12" s="16"/>
      <c r="K12" s="19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</row>
    <row r="13" spans="1:36" ht="9" customHeight="1" thickBot="1">
      <c r="A13" s="15"/>
      <c r="B13" s="27"/>
      <c r="C13" s="28"/>
      <c r="D13" s="29"/>
      <c r="E13" s="28"/>
      <c r="F13" s="29"/>
      <c r="G13" s="30"/>
      <c r="H13" s="31"/>
      <c r="I13" s="15"/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0"/>
    </row>
    <row r="14" spans="1:36" ht="16.5" thickBot="1">
      <c r="A14" s="15"/>
      <c r="B14" s="38" t="s">
        <v>7</v>
      </c>
      <c r="C14" s="39">
        <f>SUM(C7,C8,C9,C12)</f>
        <v>46863</v>
      </c>
      <c r="D14" s="40">
        <f>C14/C14</f>
        <v>1</v>
      </c>
      <c r="E14" s="39">
        <f>SUM(E7,E8,E9,E12)</f>
        <v>44925</v>
      </c>
      <c r="F14" s="40">
        <v>1</v>
      </c>
      <c r="G14" s="39">
        <f>SUM(G7,G8,G9,G12)</f>
        <v>-1938</v>
      </c>
      <c r="H14" s="41">
        <f>G14/C14</f>
        <v>-4.1354586774214198E-2</v>
      </c>
      <c r="I14" s="15"/>
      <c r="J14" s="15"/>
      <c r="K14" s="19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6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0">
        <f>SUM(C10:C11)</f>
        <v>16207</v>
      </c>
      <c r="AH15" s="10">
        <f>SUM(E10:E11)</f>
        <v>21090</v>
      </c>
      <c r="AI15" s="10">
        <f>AH15-AG15</f>
        <v>4883</v>
      </c>
      <c r="AJ15" s="13">
        <f>AI15/AG15</f>
        <v>0.30128956623681125</v>
      </c>
    </row>
    <row r="16" spans="1:36">
      <c r="B16" s="9"/>
    </row>
    <row r="17" spans="12:34" ht="15">
      <c r="L17" s="17"/>
    </row>
    <row r="19" spans="12:34" ht="15.75">
      <c r="AH19" s="14" t="s">
        <v>17</v>
      </c>
    </row>
  </sheetData>
  <mergeCells count="4">
    <mergeCell ref="C5:D5"/>
    <mergeCell ref="E5:F5"/>
    <mergeCell ref="G5:H5"/>
    <mergeCell ref="C4:H4"/>
  </mergeCells>
  <phoneticPr fontId="0" type="noConversion"/>
  <pageMargins left="0.75" right="0.4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2014-07-02T07:18:03Z</cp:lastPrinted>
  <dcterms:created xsi:type="dcterms:W3CDTF">2003-11-05T10:42:27Z</dcterms:created>
  <dcterms:modified xsi:type="dcterms:W3CDTF">2014-07-02T07:18:39Z</dcterms:modified>
</cp:coreProperties>
</file>